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4\4TO TRIMESTRE 2024\04 LDF\PRESUPUESTALES LDF\"/>
    </mc:Choice>
  </mc:AlternateContent>
  <bookViews>
    <workbookView xWindow="0" yWindow="0" windowWidth="20490" windowHeight="7155"/>
  </bookViews>
  <sheets>
    <sheet name="XXGET_GL_Evolución_22_Balan (2" sheetId="3" r:id="rId1"/>
  </sheets>
  <definedNames>
    <definedName name="_xlnm.Print_Area" localSheetId="0">'XXGET_GL_Evolución_22_Balan (2'!$A$1:$H$59</definedName>
    <definedName name="_xlnm.Print_Titles" localSheetId="0">'XXGET_GL_Evolución_22_Balan (2'!$1:$5</definedName>
  </definedNames>
  <calcPr calcId="152511" calcMode="manual"/>
</workbook>
</file>

<file path=xl/calcChain.xml><?xml version="1.0" encoding="utf-8"?>
<calcChain xmlns="http://schemas.openxmlformats.org/spreadsheetml/2006/main">
  <c r="AI15" i="3" l="1"/>
  <c r="AG15" i="3"/>
  <c r="AD15" i="3"/>
  <c r="AF10" i="3"/>
  <c r="AE10" i="3"/>
  <c r="AD10" i="3"/>
  <c r="AF29" i="3"/>
  <c r="AG28" i="3"/>
  <c r="AG29" i="3" s="1"/>
  <c r="AF28" i="3"/>
  <c r="AD28" i="3"/>
  <c r="AD29" i="3" s="1"/>
  <c r="AF37" i="3"/>
  <c r="AE37" i="3"/>
  <c r="AD37" i="3"/>
  <c r="AG36" i="3"/>
  <c r="AE36" i="3"/>
  <c r="AD36" i="3"/>
  <c r="AF42" i="3"/>
  <c r="AE42" i="3"/>
  <c r="AD42" i="3"/>
  <c r="AF55" i="3"/>
  <c r="AE55" i="3"/>
  <c r="AF57" i="3" l="1"/>
  <c r="AE57" i="3"/>
  <c r="AD57" i="3"/>
  <c r="H53" i="3" l="1"/>
  <c r="H58" i="3" s="1"/>
  <c r="H59" i="3" s="1"/>
  <c r="G53" i="3"/>
  <c r="G58" i="3" s="1"/>
  <c r="G59" i="3" s="1"/>
  <c r="F53" i="3"/>
  <c r="F58" i="3" s="1"/>
  <c r="F59" i="3" s="1"/>
  <c r="H42" i="3"/>
  <c r="H47" i="3" s="1"/>
  <c r="H48" i="3" s="1"/>
  <c r="G42" i="3"/>
  <c r="G47" i="3" s="1"/>
  <c r="G48" i="3" s="1"/>
  <c r="F42" i="3"/>
  <c r="F47" i="3" s="1"/>
  <c r="F48" i="3" s="1"/>
  <c r="H34" i="3"/>
  <c r="G34" i="3"/>
  <c r="F34" i="3"/>
  <c r="H31" i="3"/>
  <c r="G31" i="3"/>
  <c r="F31" i="3"/>
  <c r="H24" i="3"/>
  <c r="G24" i="3"/>
  <c r="F24" i="3"/>
  <c r="H16" i="3"/>
  <c r="G16" i="3"/>
  <c r="H13" i="3"/>
  <c r="G13" i="3"/>
  <c r="F13" i="3"/>
  <c r="H9" i="3"/>
  <c r="G9" i="3"/>
  <c r="F9" i="3"/>
  <c r="F37" i="3" l="1"/>
  <c r="F19" i="3"/>
  <c r="F20" i="3" s="1"/>
  <c r="F21" i="3" s="1"/>
  <c r="F27" i="3" s="1"/>
  <c r="G19" i="3"/>
  <c r="G20" i="3" s="1"/>
  <c r="G21" i="3" s="1"/>
  <c r="G27" i="3" s="1"/>
  <c r="G37" i="3"/>
  <c r="H19" i="3"/>
  <c r="H20" i="3" s="1"/>
  <c r="H21" i="3" s="1"/>
  <c r="H27" i="3" s="1"/>
  <c r="H37" i="3"/>
</calcChain>
</file>

<file path=xl/sharedStrings.xml><?xml version="1.0" encoding="utf-8"?>
<sst xmlns="http://schemas.openxmlformats.org/spreadsheetml/2006/main" count="76" uniqueCount="56">
  <si>
    <t xml:space="preserve">Gobierno del Estado de Tabasco – Poder Ejecutivo </t>
  </si>
  <si>
    <t>Balance Presupuestario - LDF</t>
  </si>
  <si>
    <t>Del 1 de Enero al 31 de Diciembre del 2024 (b)</t>
  </si>
  <si>
    <t>(PESOS)</t>
  </si>
  <si>
    <t>Concepto (c)</t>
  </si>
  <si>
    <t>Estimado/</t>
  </si>
  <si>
    <t>Devengado</t>
  </si>
  <si>
    <t>Recaudado /</t>
  </si>
  <si>
    <t>Aprobado (d)</t>
  </si>
  <si>
    <t>Pagado</t>
  </si>
  <si>
    <t>    A1. Ingresos de Libre Disposición</t>
  </si>
  <si>
    <t>    A2. Transferencias Federales Etiquetadas</t>
  </si>
  <si>
    <t>   A3. Financiamiento Neto</t>
  </si>
  <si>
    <t>    B1. Gasto no Etiquetado (sin incluir Amortizacion de la Deuda Pública)</t>
  </si>
  <si>
    <t>    B2. Gasto Etiquetado (sin incluir Amortizacion de la Deuda Pública)</t>
  </si>
  <si>
    <t>0 </t>
  </si>
  <si>
    <t>    C1. Remanentes de Ingresos de Libre Disposición aplicados en el periodo</t>
  </si>
  <si>
    <t>    C2. Remanentes de Transferencias Federales Etiquetadas aplicados en el periodo</t>
  </si>
  <si>
    <t xml:space="preserve"> I. Balance Presupuestario (I = A – B + C)  </t>
  </si>
  <si>
    <t> II. Balance Presupuestario sin Financiamiento Neto (II = I - A3)</t>
  </si>
  <si>
    <t> III. Balance Presupuestario sin Financiamiento Neto y sin Remanentes del Ejercicio Anterior (III= II - C)</t>
  </si>
  <si>
    <t>Concepto</t>
  </si>
  <si>
    <t>Aprobado</t>
  </si>
  <si>
    <t> E. Intereses, Comisiones y Gastos de la Deuda (E = E1+E2)</t>
  </si>
  <si>
    <t>    E1. Intereses, Comisiones y Gastos de la Deuda con Gasto No Etiquetado</t>
  </si>
  <si>
    <t>    E2. Intereses, Comisiones y Gastos de la Deuda con Gasto Etiquetado</t>
  </si>
  <si>
    <t> IV. Balance Primario (IV = III + E)</t>
  </si>
  <si>
    <t xml:space="preserve">Recaudado / </t>
  </si>
  <si>
    <t>F. Financiamiento (F = F1 + F2)</t>
  </si>
  <si>
    <t>   F1. Financiamiento con Fuente de Pago de Ingresos de Libre Disposición</t>
  </si>
  <si>
    <t>   F2. Financiamiento con Fuente de Pago de Transferencias Federales Etiquetadas</t>
  </si>
  <si>
    <t>G. Amortización de la Deuda (G = G1 + G2)</t>
  </si>
  <si>
    <t>    G1. Amortizacion de la Deuda Pública con Gasto No Etiquetado</t>
  </si>
  <si>
    <t>    G2. Amortizacion de la Deuda Pública con Gasto Etiquetado</t>
  </si>
  <si>
    <t>A3. Financiamiento Neto (A3 = F – G )</t>
  </si>
  <si>
    <t xml:space="preserve"> A1. Ingresos de Libre Disposición </t>
  </si>
  <si>
    <t> A3.1 Financiamiento Neto con Fuente de Pago de Ingresos de Libre Disposición (A3.1 = F1 – G1)</t>
  </si>
  <si>
    <t>    F1. Financiamiento con Fuente de Pago de Ingresos de Libre Disposición</t>
  </si>
  <si>
    <t>    G1. Amortización de la Deuda Pública con Gasto No Etiquetado</t>
  </si>
  <si>
    <t> B1. Gasto No Etiquetado (sin incluir Amortización de la Deuda Pública)</t>
  </si>
  <si>
    <t>C1. Remanentes de Ingresos de Libre Disposición aplicados en el periodo</t>
  </si>
  <si>
    <t>V. Balance Presupuestario de Recursos Disponibles (V = A1 + A3.1 – B 1 + C1)</t>
  </si>
  <si>
    <t>VI. Balance Presupuestario de Recursos Disponibles sin Financiamiento Neto (VI = V – A3.1)</t>
  </si>
  <si>
    <t> A2. Transferencias Federales Etiquetadas</t>
  </si>
  <si>
    <t> A3.2 Financiamiento Neto con Fuente de Pago de Transferencias Federales Etiquetadas (A3.2 = F2 – G2)</t>
  </si>
  <si>
    <t>    F2. Financiamiento con Fuente de Pago de Transferencias Federales Etiquetadas</t>
  </si>
  <si>
    <t>    G2. Amortización de la Deuda Pública con Gasto Etiquetado</t>
  </si>
  <si>
    <t> B2. Gasto Etiquetado (sin incluir Amortización de la Deuda Pública)</t>
  </si>
  <si>
    <t> C2. Remanentes de Transferencias Federales Etiquetadas aplicados en el periodo</t>
  </si>
  <si>
    <t> VII. Balance Presupuestario de Recursos Etiquetados (VII = A2 + A3.2 – B2 + C2)</t>
  </si>
  <si>
    <t> VIII. Balance Presupuestario de Recursos Etiquetados sin Financiamiento Neto (VIII = VII – A3.2)</t>
  </si>
  <si>
    <t>    i2) Intereses de la Deuda Pública</t>
  </si>
  <si>
    <t>    i4) Gastos de la Deuda Pública</t>
  </si>
  <si>
    <r>
      <t> </t>
    </r>
    <r>
      <rPr>
        <b/>
        <sz val="10"/>
        <color rgb="FF000000"/>
        <rFont val="Calibri"/>
        <family val="2"/>
        <scheme val="minor"/>
      </rPr>
      <t>A. Ingresos Totales (A = A1+A2+A3)</t>
    </r>
  </si>
  <si>
    <r>
      <t> B. Egresos Presupuestarios</t>
    </r>
    <r>
      <rPr>
        <b/>
        <vertAlign val="superscript"/>
        <sz val="10"/>
        <color rgb="FF000000"/>
        <rFont val="Calibri"/>
        <family val="2"/>
        <scheme val="minor"/>
      </rPr>
      <t>1</t>
    </r>
    <r>
      <rPr>
        <b/>
        <sz val="10"/>
        <color rgb="FF000000"/>
        <rFont val="Calibri"/>
        <family val="2"/>
        <scheme val="minor"/>
      </rPr>
      <t xml:space="preserve"> (B = B1+B2)</t>
    </r>
  </si>
  <si>
    <r>
      <t> </t>
    </r>
    <r>
      <rPr>
        <b/>
        <sz val="10"/>
        <color rgb="FF000000"/>
        <rFont val="Calibri"/>
        <family val="2"/>
        <scheme val="minor"/>
      </rPr>
      <t>C. Remanentes del Ejercicio Anterior ( C = C1 + C2 )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</si>
</sst>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theme="1"/>
      <name val="Century Schoolbook"/>
      <family val="1"/>
    </font>
    <font>
      <b/>
      <sz val="10"/>
      <color theme="0"/>
      <name val="Calibri"/>
      <family val="2"/>
      <scheme val="minor"/>
    </font>
    <font>
      <sz val="10"/>
      <color theme="0"/>
      <name val="Century Schoolbook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3" fontId="18" fillId="0" borderId="20" xfId="0" applyNumberFormat="1" applyFont="1" applyBorder="1" applyAlignment="1">
      <alignment vertical="center" wrapText="1"/>
    </xf>
    <xf numFmtId="3" fontId="18" fillId="0" borderId="27" xfId="0" applyNumberFormat="1" applyFont="1" applyBorder="1" applyAlignment="1">
      <alignment vertical="center" wrapText="1"/>
    </xf>
    <xf numFmtId="3" fontId="18" fillId="35" borderId="27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33" borderId="13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  <xf numFmtId="3" fontId="19" fillId="33" borderId="13" xfId="0" applyNumberFormat="1" applyFont="1" applyFill="1" applyBorder="1" applyAlignment="1">
      <alignment horizontal="right" vertical="center" wrapText="1"/>
    </xf>
    <xf numFmtId="3" fontId="19" fillId="33" borderId="2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3" fontId="20" fillId="33" borderId="13" xfId="0" applyNumberFormat="1" applyFont="1" applyFill="1" applyBorder="1" applyAlignment="1">
      <alignment horizontal="right" vertical="center" wrapText="1"/>
    </xf>
    <xf numFmtId="3" fontId="20" fillId="33" borderId="20" xfId="0" applyNumberFormat="1" applyFont="1" applyFill="1" applyBorder="1" applyAlignment="1">
      <alignment horizontal="right" vertical="center" wrapText="1"/>
    </xf>
    <xf numFmtId="3" fontId="20" fillId="33" borderId="27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Alignment="1">
      <alignment vertical="center"/>
    </xf>
    <xf numFmtId="3" fontId="22" fillId="33" borderId="22" xfId="0" applyNumberFormat="1" applyFont="1" applyFill="1" applyBorder="1" applyAlignment="1">
      <alignment horizontal="right" vertical="center" wrapText="1"/>
    </xf>
    <xf numFmtId="3" fontId="22" fillId="33" borderId="23" xfId="0" applyNumberFormat="1" applyFont="1" applyFill="1" applyBorder="1" applyAlignment="1">
      <alignment horizontal="right" vertical="center" wrapText="1"/>
    </xf>
    <xf numFmtId="3" fontId="22" fillId="33" borderId="0" xfId="0" applyNumberFormat="1" applyFont="1" applyFill="1" applyBorder="1" applyAlignment="1">
      <alignment horizontal="right" vertical="center" wrapText="1"/>
    </xf>
    <xf numFmtId="3" fontId="22" fillId="33" borderId="24" xfId="0" applyNumberFormat="1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19" fillId="33" borderId="13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vertical="center" wrapText="1"/>
    </xf>
    <xf numFmtId="3" fontId="19" fillId="33" borderId="27" xfId="0" applyNumberFormat="1" applyFont="1" applyFill="1" applyBorder="1" applyAlignment="1">
      <alignment horizontal="right" vertical="center" wrapText="1"/>
    </xf>
    <xf numFmtId="3" fontId="20" fillId="33" borderId="20" xfId="0" applyNumberFormat="1" applyFont="1" applyFill="1" applyBorder="1" applyAlignment="1">
      <alignment vertical="center" wrapText="1"/>
    </xf>
    <xf numFmtId="3" fontId="20" fillId="33" borderId="27" xfId="0" applyNumberFormat="1" applyFont="1" applyFill="1" applyBorder="1" applyAlignment="1">
      <alignment vertical="center" wrapText="1"/>
    </xf>
    <xf numFmtId="3" fontId="21" fillId="33" borderId="0" xfId="0" applyNumberFormat="1" applyFont="1" applyFill="1" applyBorder="1" applyAlignment="1">
      <alignment horizontal="right" vertical="center" wrapText="1"/>
    </xf>
    <xf numFmtId="43" fontId="21" fillId="0" borderId="0" xfId="42" applyFont="1" applyAlignment="1">
      <alignment vertical="center"/>
    </xf>
    <xf numFmtId="0" fontId="25" fillId="33" borderId="13" xfId="0" applyFont="1" applyFill="1" applyBorder="1" applyAlignment="1">
      <alignment horizontal="right" vertical="center" wrapText="1"/>
    </xf>
    <xf numFmtId="3" fontId="21" fillId="0" borderId="20" xfId="0" applyNumberFormat="1" applyFont="1" applyBorder="1" applyAlignment="1">
      <alignment vertical="center"/>
    </xf>
    <xf numFmtId="3" fontId="21" fillId="0" borderId="18" xfId="0" applyNumberFormat="1" applyFont="1" applyBorder="1" applyAlignment="1">
      <alignment vertical="center"/>
    </xf>
    <xf numFmtId="3" fontId="19" fillId="33" borderId="14" xfId="0" applyNumberFormat="1" applyFont="1" applyFill="1" applyBorder="1" applyAlignment="1">
      <alignment horizontal="right" vertical="center" wrapText="1"/>
    </xf>
    <xf numFmtId="3" fontId="19" fillId="33" borderId="25" xfId="0" applyNumberFormat="1" applyFont="1" applyFill="1" applyBorder="1" applyAlignment="1">
      <alignment horizontal="right" vertical="center" wrapText="1"/>
    </xf>
    <xf numFmtId="0" fontId="18" fillId="33" borderId="15" xfId="0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3" fontId="20" fillId="33" borderId="18" xfId="0" applyNumberFormat="1" applyFont="1" applyFill="1" applyBorder="1" applyAlignment="1">
      <alignment horizontal="right" vertical="center" wrapText="1"/>
    </xf>
    <xf numFmtId="0" fontId="18" fillId="33" borderId="10" xfId="0" applyFont="1" applyFill="1" applyBorder="1" applyAlignment="1">
      <alignment vertical="center" wrapText="1"/>
    </xf>
    <xf numFmtId="0" fontId="19" fillId="33" borderId="13" xfId="0" applyFont="1" applyFill="1" applyBorder="1" applyAlignment="1">
      <alignment horizontal="right" vertical="center" wrapText="1"/>
    </xf>
    <xf numFmtId="0" fontId="20" fillId="34" borderId="11" xfId="0" applyFont="1" applyFill="1" applyBorder="1" applyAlignment="1">
      <alignment vertical="center" wrapText="1"/>
    </xf>
    <xf numFmtId="0" fontId="20" fillId="34" borderId="12" xfId="0" applyFont="1" applyFill="1" applyBorder="1" applyAlignment="1">
      <alignment vertical="center" wrapText="1"/>
    </xf>
    <xf numFmtId="0" fontId="20" fillId="34" borderId="14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vertical="center" wrapText="1"/>
    </xf>
    <xf numFmtId="3" fontId="21" fillId="33" borderId="13" xfId="0" applyNumberFormat="1" applyFont="1" applyFill="1" applyBorder="1" applyAlignment="1">
      <alignment horizontal="right" vertical="center" wrapText="1"/>
    </xf>
    <xf numFmtId="3" fontId="21" fillId="33" borderId="18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0" fillId="33" borderId="26" xfId="0" applyNumberFormat="1" applyFont="1" applyFill="1" applyBorder="1" applyAlignment="1">
      <alignment horizontal="right" vertical="center" wrapText="1"/>
    </xf>
    <xf numFmtId="0" fontId="20" fillId="33" borderId="27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3" fontId="25" fillId="33" borderId="13" xfId="0" applyNumberFormat="1" applyFont="1" applyFill="1" applyBorder="1" applyAlignment="1">
      <alignment horizontal="right" vertical="center" wrapText="1"/>
    </xf>
    <xf numFmtId="3" fontId="18" fillId="0" borderId="0" xfId="0" applyNumberFormat="1" applyFont="1" applyAlignment="1">
      <alignment vertical="center"/>
    </xf>
    <xf numFmtId="3" fontId="20" fillId="33" borderId="28" xfId="0" applyNumberFormat="1" applyFont="1" applyFill="1" applyBorder="1" applyAlignment="1">
      <alignment horizontal="right" vertical="center" wrapText="1"/>
    </xf>
    <xf numFmtId="0" fontId="19" fillId="33" borderId="29" xfId="0" applyFont="1" applyFill="1" applyBorder="1" applyAlignment="1">
      <alignment horizontal="right" vertical="center" wrapText="1"/>
    </xf>
    <xf numFmtId="3" fontId="19" fillId="33" borderId="29" xfId="0" applyNumberFormat="1" applyFont="1" applyFill="1" applyBorder="1" applyAlignment="1">
      <alignment horizontal="right" vertical="center" wrapText="1"/>
    </xf>
    <xf numFmtId="0" fontId="19" fillId="33" borderId="30" xfId="0" applyFont="1" applyFill="1" applyBorder="1" applyAlignment="1">
      <alignment horizontal="right" vertical="center" wrapText="1"/>
    </xf>
    <xf numFmtId="3" fontId="19" fillId="33" borderId="31" xfId="0" applyNumberFormat="1" applyFont="1" applyFill="1" applyBorder="1" applyAlignment="1">
      <alignment horizontal="right" vertical="center" wrapText="1"/>
    </xf>
    <xf numFmtId="0" fontId="19" fillId="34" borderId="30" xfId="0" applyFont="1" applyFill="1" applyBorder="1" applyAlignment="1">
      <alignment horizontal="center" vertical="center" wrapText="1"/>
    </xf>
    <xf numFmtId="0" fontId="19" fillId="34" borderId="31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3" fontId="20" fillId="33" borderId="28" xfId="0" applyNumberFormat="1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627063</xdr:colOff>
      <xdr:row>0</xdr:row>
      <xdr:rowOff>112684</xdr:rowOff>
    </xdr:from>
    <xdr:to>
      <xdr:col>7</xdr:col>
      <xdr:colOff>857251</xdr:colOff>
      <xdr:row>4</xdr:row>
      <xdr:rowOff>7938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126" y="112684"/>
          <a:ext cx="1222375" cy="530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4"/>
  <sheetViews>
    <sheetView showGridLines="0" tabSelected="1" zoomScale="120" zoomScaleNormal="120" workbookViewId="0">
      <selection activeCell="A35" sqref="A35:XFD35"/>
    </sheetView>
  </sheetViews>
  <sheetFormatPr baseColWidth="10" defaultRowHeight="12.75" x14ac:dyDescent="0.25"/>
  <cols>
    <col min="1" max="4" width="11.42578125" style="14"/>
    <col min="5" max="5" width="28.7109375" style="14" customWidth="1"/>
    <col min="6" max="6" width="13.140625" style="14" customWidth="1"/>
    <col min="7" max="7" width="14.85546875" style="14" customWidth="1"/>
    <col min="8" max="8" width="15.140625" style="14" customWidth="1"/>
    <col min="9" max="9" width="11.42578125" style="14"/>
    <col min="10" max="10" width="12.28515625" style="14" bestFit="1" customWidth="1"/>
    <col min="11" max="11" width="11.42578125" style="14"/>
    <col min="12" max="12" width="12.28515625" style="14" bestFit="1" customWidth="1"/>
    <col min="13" max="13" width="4.42578125" style="14" customWidth="1"/>
    <col min="14" max="14" width="0" style="14" hidden="1" customWidth="1"/>
    <col min="15" max="15" width="11.42578125" style="14"/>
    <col min="16" max="16" width="3.5703125" style="14" customWidth="1"/>
    <col min="17" max="29" width="11.42578125" style="14"/>
    <col min="30" max="30" width="14.42578125" style="14" bestFit="1" customWidth="1"/>
    <col min="31" max="31" width="14.28515625" style="14" bestFit="1" customWidth="1"/>
    <col min="32" max="32" width="13.85546875" style="14" bestFit="1" customWidth="1"/>
    <col min="33" max="33" width="14.42578125" style="14" bestFit="1" customWidth="1"/>
    <col min="34" max="34" width="11.7109375" style="14" bestFit="1" customWidth="1"/>
    <col min="35" max="35" width="14.42578125" style="14" bestFit="1" customWidth="1"/>
    <col min="36" max="36" width="13" style="14" bestFit="1" customWidth="1"/>
    <col min="37" max="37" width="11.42578125" style="14"/>
    <col min="38" max="38" width="12" style="14" bestFit="1" customWidth="1"/>
    <col min="39" max="39" width="11.42578125" style="14"/>
    <col min="40" max="40" width="11.7109375" style="14" bestFit="1" customWidth="1"/>
    <col min="41" max="16384" width="11.42578125" style="14"/>
  </cols>
  <sheetData>
    <row r="1" spans="1:40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40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40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40" x14ac:dyDescent="0.25">
      <c r="A4" s="13" t="s">
        <v>3</v>
      </c>
      <c r="B4" s="13"/>
      <c r="C4" s="13"/>
      <c r="D4" s="13"/>
      <c r="E4" s="13"/>
      <c r="F4" s="13"/>
      <c r="G4" s="13"/>
      <c r="H4" s="13"/>
    </row>
    <row r="5" spans="1:40" x14ac:dyDescent="0.25">
      <c r="A5" s="74"/>
      <c r="B5" s="74"/>
      <c r="C5" s="74"/>
      <c r="D5" s="74"/>
      <c r="E5" s="74"/>
      <c r="F5" s="74"/>
      <c r="G5" s="74"/>
      <c r="H5" s="74"/>
    </row>
    <row r="6" spans="1:40" ht="11.45" customHeight="1" thickBot="1" x14ac:dyDescent="0.3">
      <c r="A6" s="15"/>
      <c r="B6" s="15"/>
      <c r="C6" s="15"/>
      <c r="D6" s="15"/>
      <c r="E6" s="15"/>
      <c r="F6" s="15"/>
      <c r="G6" s="15"/>
      <c r="H6" s="16"/>
    </row>
    <row r="7" spans="1:40" ht="14.65" customHeight="1" x14ac:dyDescent="0.25">
      <c r="A7" s="1" t="s">
        <v>4</v>
      </c>
      <c r="B7" s="2"/>
      <c r="C7" s="2"/>
      <c r="D7" s="2"/>
      <c r="E7" s="2"/>
      <c r="F7" s="3" t="s">
        <v>5</v>
      </c>
      <c r="G7" s="72" t="s">
        <v>6</v>
      </c>
      <c r="H7" s="4" t="s">
        <v>7</v>
      </c>
    </row>
    <row r="8" spans="1:40" ht="14.65" customHeight="1" thickBot="1" x14ac:dyDescent="0.3">
      <c r="A8" s="5"/>
      <c r="B8" s="6"/>
      <c r="C8" s="6"/>
      <c r="D8" s="6"/>
      <c r="E8" s="6"/>
      <c r="F8" s="7" t="s">
        <v>8</v>
      </c>
      <c r="G8" s="73"/>
      <c r="H8" s="8" t="s">
        <v>9</v>
      </c>
    </row>
    <row r="9" spans="1:40" ht="14.1" customHeight="1" x14ac:dyDescent="0.25">
      <c r="A9" s="17" t="s">
        <v>53</v>
      </c>
      <c r="B9" s="18"/>
      <c r="C9" s="18"/>
      <c r="D9" s="18"/>
      <c r="E9" s="18"/>
      <c r="F9" s="19">
        <f>+F10+F11+F12</f>
        <v>63883587947</v>
      </c>
      <c r="G9" s="19">
        <f t="shared" ref="G9:H9" si="0">+G10+G11+G12</f>
        <v>66985475890</v>
      </c>
      <c r="H9" s="20">
        <f t="shared" si="0"/>
        <v>66985475890</v>
      </c>
      <c r="AD9" s="21">
        <v>35863895804</v>
      </c>
      <c r="AE9" s="21">
        <v>38115448039</v>
      </c>
      <c r="AF9" s="21">
        <v>38115448039</v>
      </c>
      <c r="AG9" s="21"/>
      <c r="AH9" s="21"/>
      <c r="AI9" s="21"/>
      <c r="AJ9" s="21">
        <v>38115448039</v>
      </c>
      <c r="AK9" s="21"/>
      <c r="AL9" s="21">
        <v>2251552235</v>
      </c>
      <c r="AM9" s="21"/>
      <c r="AN9" s="21"/>
    </row>
    <row r="10" spans="1:40" ht="14.1" customHeight="1" x14ac:dyDescent="0.25">
      <c r="A10" s="17" t="s">
        <v>10</v>
      </c>
      <c r="B10" s="18"/>
      <c r="C10" s="18"/>
      <c r="D10" s="18"/>
      <c r="E10" s="18"/>
      <c r="F10" s="22">
        <v>35863895804</v>
      </c>
      <c r="G10" s="23">
        <v>38115448039</v>
      </c>
      <c r="H10" s="24">
        <v>38115448039</v>
      </c>
      <c r="AD10" s="25">
        <f>+AD9-F10</f>
        <v>0</v>
      </c>
      <c r="AE10" s="25">
        <f>+AE9-G10</f>
        <v>0</v>
      </c>
      <c r="AF10" s="25">
        <f>+AF9-H10</f>
        <v>0</v>
      </c>
      <c r="AG10" s="21"/>
      <c r="AH10" s="21"/>
      <c r="AI10" s="21"/>
      <c r="AJ10" s="21"/>
      <c r="AK10" s="21"/>
      <c r="AL10" s="21"/>
      <c r="AM10" s="21"/>
      <c r="AN10" s="21"/>
    </row>
    <row r="11" spans="1:40" ht="14.1" customHeight="1" x14ac:dyDescent="0.25">
      <c r="A11" s="17" t="s">
        <v>11</v>
      </c>
      <c r="B11" s="18"/>
      <c r="C11" s="18"/>
      <c r="D11" s="18"/>
      <c r="E11" s="18"/>
      <c r="F11" s="22">
        <v>28739229373</v>
      </c>
      <c r="G11" s="23">
        <v>29159275388</v>
      </c>
      <c r="H11" s="24">
        <v>29159275388</v>
      </c>
      <c r="AD11" s="26">
        <v>28739229373</v>
      </c>
      <c r="AE11" s="26">
        <v>29159275388</v>
      </c>
      <c r="AF11" s="26">
        <v>29159275388</v>
      </c>
      <c r="AG11" s="27">
        <v>29159275388</v>
      </c>
      <c r="AH11" s="28"/>
      <c r="AI11" s="29"/>
      <c r="AJ11" s="27">
        <v>29159275388</v>
      </c>
      <c r="AK11" s="29"/>
      <c r="AL11" s="26">
        <v>420046015</v>
      </c>
      <c r="AM11" s="21"/>
      <c r="AN11" s="21"/>
    </row>
    <row r="12" spans="1:40" x14ac:dyDescent="0.25">
      <c r="A12" s="17" t="s">
        <v>12</v>
      </c>
      <c r="B12" s="18"/>
      <c r="C12" s="18"/>
      <c r="D12" s="18"/>
      <c r="E12" s="18"/>
      <c r="F12" s="30">
        <v>-719537230</v>
      </c>
      <c r="G12" s="23">
        <v>-289247537</v>
      </c>
      <c r="H12" s="24">
        <v>-289247537</v>
      </c>
      <c r="AD12" s="26"/>
      <c r="AE12" s="26"/>
      <c r="AF12" s="26"/>
      <c r="AG12" s="27"/>
      <c r="AH12" s="28"/>
      <c r="AI12" s="29"/>
      <c r="AJ12" s="27"/>
      <c r="AK12" s="29"/>
      <c r="AL12" s="26"/>
      <c r="AM12" s="21"/>
      <c r="AN12" s="21"/>
    </row>
    <row r="13" spans="1:40" x14ac:dyDescent="0.25">
      <c r="A13" s="31" t="s">
        <v>54</v>
      </c>
      <c r="B13" s="32"/>
      <c r="C13" s="32"/>
      <c r="D13" s="32"/>
      <c r="E13" s="32"/>
      <c r="F13" s="19">
        <f>+F14+F15</f>
        <v>63883587947</v>
      </c>
      <c r="G13" s="19">
        <f t="shared" ref="G13:H13" si="1">+G14+G15</f>
        <v>66620799503</v>
      </c>
      <c r="H13" s="33">
        <f t="shared" si="1"/>
        <v>66620799503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ht="14.1" customHeight="1" x14ac:dyDescent="0.25">
      <c r="A14" s="17" t="s">
        <v>13</v>
      </c>
      <c r="B14" s="18"/>
      <c r="C14" s="18"/>
      <c r="D14" s="18"/>
      <c r="E14" s="18"/>
      <c r="F14" s="22">
        <v>35229744044</v>
      </c>
      <c r="G14" s="34">
        <v>37208994149</v>
      </c>
      <c r="H14" s="75">
        <v>37208994149</v>
      </c>
      <c r="AD14" s="25">
        <v>35229744044</v>
      </c>
      <c r="AE14" s="21"/>
      <c r="AF14" s="21"/>
      <c r="AG14" s="25">
        <v>37208994149</v>
      </c>
      <c r="AH14" s="21"/>
      <c r="AI14" s="25">
        <v>37208994149</v>
      </c>
      <c r="AJ14" s="21"/>
      <c r="AK14" s="21"/>
      <c r="AL14" s="21"/>
      <c r="AM14" s="21"/>
      <c r="AN14" s="21"/>
    </row>
    <row r="15" spans="1:40" ht="14.1" customHeight="1" x14ac:dyDescent="0.25">
      <c r="A15" s="17" t="s">
        <v>14</v>
      </c>
      <c r="B15" s="18"/>
      <c r="C15" s="18"/>
      <c r="D15" s="18"/>
      <c r="E15" s="18"/>
      <c r="F15" s="22">
        <v>28653843903</v>
      </c>
      <c r="G15" s="34">
        <v>29411805354</v>
      </c>
      <c r="H15" s="35">
        <v>29411805354</v>
      </c>
      <c r="AD15" s="36">
        <f>+AD14-F14</f>
        <v>0</v>
      </c>
      <c r="AE15" s="36"/>
      <c r="AF15" s="36"/>
      <c r="AG15" s="25">
        <f>+AG14-G14</f>
        <v>0</v>
      </c>
      <c r="AH15" s="21"/>
      <c r="AI15" s="25">
        <f>+AI14-H14</f>
        <v>0</v>
      </c>
      <c r="AJ15" s="21"/>
      <c r="AK15" s="21"/>
      <c r="AL15" s="21"/>
      <c r="AM15" s="21"/>
      <c r="AN15" s="21"/>
    </row>
    <row r="16" spans="1:40" ht="14.1" customHeight="1" x14ac:dyDescent="0.25">
      <c r="A16" s="17" t="s">
        <v>55</v>
      </c>
      <c r="B16" s="18"/>
      <c r="C16" s="18"/>
      <c r="D16" s="18"/>
      <c r="E16" s="18"/>
      <c r="F16" s="30">
        <v>0</v>
      </c>
      <c r="G16" s="34">
        <f>SUM(G17:G18)</f>
        <v>1356677211.8200002</v>
      </c>
      <c r="H16" s="35">
        <f>SUM(H17:H18)</f>
        <v>1356677211.8200002</v>
      </c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4.1" customHeight="1" x14ac:dyDescent="0.25">
      <c r="A17" s="17" t="s">
        <v>16</v>
      </c>
      <c r="B17" s="18"/>
      <c r="C17" s="18"/>
      <c r="D17" s="18"/>
      <c r="E17" s="18"/>
      <c r="F17" s="30" t="s">
        <v>15</v>
      </c>
      <c r="G17" s="10">
        <v>479519612</v>
      </c>
      <c r="H17" s="11">
        <v>479519612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4.1" customHeight="1" x14ac:dyDescent="0.25">
      <c r="A18" s="17" t="s">
        <v>17</v>
      </c>
      <c r="B18" s="18"/>
      <c r="C18" s="18"/>
      <c r="D18" s="18"/>
      <c r="E18" s="18"/>
      <c r="F18" s="30" t="s">
        <v>15</v>
      </c>
      <c r="G18" s="10">
        <v>877157599.82000005</v>
      </c>
      <c r="H18" s="11">
        <v>877157599.82000005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x14ac:dyDescent="0.25">
      <c r="A19" s="31" t="s">
        <v>18</v>
      </c>
      <c r="B19" s="32"/>
      <c r="C19" s="32"/>
      <c r="D19" s="32"/>
      <c r="E19" s="32"/>
      <c r="F19" s="19">
        <f>+F9-F13+F16</f>
        <v>0</v>
      </c>
      <c r="G19" s="19">
        <f>+G9-G13+G16</f>
        <v>1721353598.8200002</v>
      </c>
      <c r="H19" s="33">
        <f>+H9-H13+H16</f>
        <v>1721353598.8200002</v>
      </c>
      <c r="AD19" s="21"/>
      <c r="AE19" s="37"/>
      <c r="AF19" s="37"/>
      <c r="AG19" s="37"/>
      <c r="AH19" s="21"/>
      <c r="AI19" s="21"/>
      <c r="AJ19" s="21"/>
      <c r="AK19" s="21"/>
      <c r="AL19" s="21"/>
      <c r="AM19" s="21"/>
      <c r="AN19" s="21"/>
    </row>
    <row r="20" spans="1:40" ht="14.1" customHeight="1" x14ac:dyDescent="0.25">
      <c r="A20" s="31" t="s">
        <v>19</v>
      </c>
      <c r="B20" s="32"/>
      <c r="C20" s="32"/>
      <c r="D20" s="32"/>
      <c r="E20" s="32"/>
      <c r="F20" s="19">
        <f>+F19-F12</f>
        <v>719537230</v>
      </c>
      <c r="G20" s="19">
        <f>+G19-G12</f>
        <v>2010601135.8200002</v>
      </c>
      <c r="H20" s="33">
        <f>+H19-H12</f>
        <v>2010601135.8200002</v>
      </c>
      <c r="AD20" s="38"/>
      <c r="AE20" s="39"/>
      <c r="AF20" s="40"/>
      <c r="AG20" s="37"/>
      <c r="AH20" s="21"/>
      <c r="AI20" s="21"/>
      <c r="AJ20" s="21"/>
      <c r="AK20" s="21"/>
      <c r="AL20" s="21"/>
      <c r="AM20" s="21"/>
      <c r="AN20" s="21"/>
    </row>
    <row r="21" spans="1:40" ht="23.1" customHeight="1" thickBot="1" x14ac:dyDescent="0.3">
      <c r="A21" s="31" t="s">
        <v>20</v>
      </c>
      <c r="B21" s="32"/>
      <c r="C21" s="32"/>
      <c r="D21" s="32"/>
      <c r="E21" s="32"/>
      <c r="F21" s="19">
        <f>+F20-F16</f>
        <v>719537230</v>
      </c>
      <c r="G21" s="41">
        <f>+G20-G16</f>
        <v>653923924</v>
      </c>
      <c r="H21" s="42">
        <f>+H20-H16</f>
        <v>653923924</v>
      </c>
      <c r="AD21" s="25"/>
      <c r="AE21" s="25"/>
      <c r="AF21" s="21"/>
      <c r="AG21" s="37"/>
      <c r="AH21" s="21"/>
      <c r="AI21" s="21"/>
      <c r="AJ21" s="21"/>
      <c r="AK21" s="21"/>
      <c r="AL21" s="21"/>
      <c r="AM21" s="21"/>
      <c r="AN21" s="21"/>
    </row>
    <row r="22" spans="1:40" ht="14.1" customHeight="1" thickBot="1" x14ac:dyDescent="0.3">
      <c r="A22" s="43"/>
      <c r="B22" s="43"/>
      <c r="C22" s="43"/>
      <c r="D22" s="43"/>
      <c r="E22" s="43"/>
      <c r="F22" s="44"/>
      <c r="G22" s="15"/>
      <c r="H22" s="16"/>
      <c r="AD22" s="25"/>
      <c r="AE22" s="25"/>
      <c r="AF22" s="25"/>
      <c r="AG22" s="21"/>
      <c r="AH22" s="21"/>
      <c r="AI22" s="21"/>
      <c r="AJ22" s="21"/>
      <c r="AK22" s="21"/>
      <c r="AL22" s="21"/>
      <c r="AM22" s="21"/>
      <c r="AN22" s="21"/>
    </row>
    <row r="23" spans="1:40" ht="13.5" thickBot="1" x14ac:dyDescent="0.3">
      <c r="A23" s="45" t="s">
        <v>21</v>
      </c>
      <c r="B23" s="46"/>
      <c r="C23" s="46"/>
      <c r="D23" s="46"/>
      <c r="E23" s="46"/>
      <c r="F23" s="47" t="s">
        <v>22</v>
      </c>
      <c r="G23" s="47" t="s">
        <v>6</v>
      </c>
      <c r="H23" s="48" t="s">
        <v>9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x14ac:dyDescent="0.25">
      <c r="A24" s="31" t="s">
        <v>23</v>
      </c>
      <c r="B24" s="32"/>
      <c r="C24" s="32"/>
      <c r="D24" s="32"/>
      <c r="E24" s="32"/>
      <c r="F24" s="19">
        <f>+F25+F26</f>
        <v>576796444</v>
      </c>
      <c r="G24" s="19">
        <f t="shared" ref="G24:H24" si="2">+G25+G26</f>
        <v>539694450</v>
      </c>
      <c r="H24" s="20">
        <f t="shared" si="2"/>
        <v>539694450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x14ac:dyDescent="0.25">
      <c r="A25" s="17" t="s">
        <v>24</v>
      </c>
      <c r="B25" s="18"/>
      <c r="C25" s="18"/>
      <c r="D25" s="18"/>
      <c r="E25" s="18"/>
      <c r="F25" s="22">
        <v>401496400</v>
      </c>
      <c r="G25" s="22">
        <v>382471907</v>
      </c>
      <c r="H25" s="67">
        <v>382471907</v>
      </c>
      <c r="AD25" s="21">
        <v>399544400</v>
      </c>
      <c r="AE25" s="21">
        <v>-17311390</v>
      </c>
      <c r="AF25" s="21">
        <v>382233010</v>
      </c>
      <c r="AG25" s="21">
        <v>382233010</v>
      </c>
      <c r="AH25" s="21"/>
      <c r="AI25" s="21"/>
      <c r="AJ25" s="21">
        <v>382233010</v>
      </c>
      <c r="AK25" s="21"/>
      <c r="AL25" s="21">
        <v>0</v>
      </c>
      <c r="AM25" s="21"/>
      <c r="AN25" s="21"/>
    </row>
    <row r="26" spans="1:40" x14ac:dyDescent="0.25">
      <c r="A26" s="17" t="s">
        <v>25</v>
      </c>
      <c r="B26" s="18"/>
      <c r="C26" s="18"/>
      <c r="D26" s="18"/>
      <c r="E26" s="18"/>
      <c r="F26" s="22">
        <v>175300044</v>
      </c>
      <c r="G26" s="22">
        <v>157222543</v>
      </c>
      <c r="H26" s="67">
        <v>157222543</v>
      </c>
      <c r="AD26" s="21">
        <v>0</v>
      </c>
      <c r="AE26" s="21">
        <v>0</v>
      </c>
      <c r="AF26" s="21">
        <v>0</v>
      </c>
      <c r="AG26" s="21">
        <v>0</v>
      </c>
      <c r="AH26" s="21"/>
      <c r="AI26" s="21"/>
      <c r="AJ26" s="21">
        <v>0</v>
      </c>
      <c r="AK26" s="21"/>
      <c r="AL26" s="21">
        <v>0</v>
      </c>
      <c r="AM26" s="21"/>
      <c r="AN26" s="21"/>
    </row>
    <row r="27" spans="1:40" ht="13.5" thickBot="1" x14ac:dyDescent="0.3">
      <c r="A27" s="31" t="s">
        <v>26</v>
      </c>
      <c r="B27" s="32"/>
      <c r="C27" s="32"/>
      <c r="D27" s="32"/>
      <c r="E27" s="32"/>
      <c r="F27" s="19">
        <f>+F21+F24</f>
        <v>1296333674</v>
      </c>
      <c r="G27" s="19">
        <f>+G21+G24</f>
        <v>1193618374</v>
      </c>
      <c r="H27" s="42">
        <f>+H21+H24</f>
        <v>1193618374</v>
      </c>
      <c r="AD27" s="37">
        <v>2000</v>
      </c>
      <c r="AE27" s="37">
        <v>0</v>
      </c>
      <c r="AF27" s="37">
        <v>2000</v>
      </c>
      <c r="AG27" s="21">
        <v>2000</v>
      </c>
      <c r="AH27" s="21"/>
      <c r="AI27" s="21"/>
      <c r="AJ27" s="21">
        <v>2000</v>
      </c>
      <c r="AK27" s="21"/>
      <c r="AL27" s="21"/>
      <c r="AM27" s="21"/>
      <c r="AN27" s="21"/>
    </row>
    <row r="28" spans="1:40" ht="14.1" customHeight="1" thickBot="1" x14ac:dyDescent="0.3">
      <c r="A28" s="43"/>
      <c r="B28" s="43"/>
      <c r="C28" s="43"/>
      <c r="D28" s="43"/>
      <c r="E28" s="43"/>
      <c r="F28" s="44"/>
      <c r="G28" s="44"/>
      <c r="H28" s="16"/>
      <c r="AD28" s="21">
        <f>SUM(AD25:AD27)</f>
        <v>399546400</v>
      </c>
      <c r="AE28" s="21"/>
      <c r="AF28" s="21">
        <f>SUM(AF25:AF27)</f>
        <v>382235010</v>
      </c>
      <c r="AG28" s="21">
        <f>SUM(AG25:AG27)</f>
        <v>382235010</v>
      </c>
      <c r="AH28" s="21"/>
      <c r="AI28" s="21"/>
      <c r="AJ28" s="21"/>
      <c r="AK28" s="21"/>
      <c r="AL28" s="21"/>
      <c r="AM28" s="21"/>
      <c r="AN28" s="21"/>
    </row>
    <row r="29" spans="1:40" ht="14.45" customHeight="1" x14ac:dyDescent="0.25">
      <c r="A29" s="1" t="s">
        <v>21</v>
      </c>
      <c r="B29" s="2"/>
      <c r="C29" s="2"/>
      <c r="D29" s="2"/>
      <c r="E29" s="2"/>
      <c r="F29" s="3" t="s">
        <v>5</v>
      </c>
      <c r="G29" s="1" t="s">
        <v>6</v>
      </c>
      <c r="H29" s="4" t="s">
        <v>27</v>
      </c>
      <c r="AD29" s="37">
        <f>+AD28-F25</f>
        <v>-1950000</v>
      </c>
      <c r="AE29" s="37"/>
      <c r="AF29" s="37">
        <f>+AF28-G25</f>
        <v>-236897</v>
      </c>
      <c r="AG29" s="25">
        <f>+AG28-H25</f>
        <v>-236897</v>
      </c>
      <c r="AH29" s="21"/>
      <c r="AI29" s="21"/>
      <c r="AJ29" s="21"/>
      <c r="AK29" s="21"/>
      <c r="AL29" s="21"/>
      <c r="AM29" s="21"/>
      <c r="AN29" s="21"/>
    </row>
    <row r="30" spans="1:40" ht="13.5" thickBot="1" x14ac:dyDescent="0.3">
      <c r="A30" s="5"/>
      <c r="B30" s="6"/>
      <c r="C30" s="6"/>
      <c r="D30" s="6"/>
      <c r="E30" s="6"/>
      <c r="F30" s="7" t="s">
        <v>22</v>
      </c>
      <c r="G30" s="5"/>
      <c r="H30" s="8" t="s">
        <v>9</v>
      </c>
      <c r="AD30" s="21" t="s">
        <v>51</v>
      </c>
      <c r="AE30" s="21"/>
      <c r="AF30" s="21">
        <v>175300044</v>
      </c>
      <c r="AG30" s="21">
        <v>-18077501</v>
      </c>
      <c r="AH30" s="21">
        <v>157222543</v>
      </c>
      <c r="AI30" s="21">
        <v>157222543</v>
      </c>
      <c r="AJ30" s="21"/>
      <c r="AK30" s="21"/>
      <c r="AL30" s="21">
        <v>157222543</v>
      </c>
      <c r="AM30" s="21"/>
      <c r="AN30" s="21">
        <v>0</v>
      </c>
    </row>
    <row r="31" spans="1:40" ht="14.1" customHeight="1" x14ac:dyDescent="0.25">
      <c r="A31" s="31" t="s">
        <v>28</v>
      </c>
      <c r="B31" s="32"/>
      <c r="C31" s="32"/>
      <c r="D31" s="32"/>
      <c r="E31" s="32"/>
      <c r="F31" s="51">
        <f>+F32+F33</f>
        <v>0</v>
      </c>
      <c r="G31" s="51">
        <f t="shared" ref="G31:H31" si="3">+G32+G33</f>
        <v>0</v>
      </c>
      <c r="H31" s="70">
        <f t="shared" si="3"/>
        <v>0</v>
      </c>
      <c r="AD31" s="21" t="s">
        <v>52</v>
      </c>
      <c r="AE31" s="21"/>
      <c r="AF31" s="21">
        <v>0</v>
      </c>
      <c r="AG31" s="21">
        <v>0</v>
      </c>
      <c r="AH31" s="21">
        <v>0</v>
      </c>
      <c r="AI31" s="21">
        <v>0</v>
      </c>
      <c r="AJ31" s="21"/>
      <c r="AK31" s="21"/>
      <c r="AL31" s="21">
        <v>0</v>
      </c>
      <c r="AM31" s="21"/>
      <c r="AN31" s="21">
        <v>0</v>
      </c>
    </row>
    <row r="32" spans="1:40" x14ac:dyDescent="0.25">
      <c r="A32" s="17" t="s">
        <v>29</v>
      </c>
      <c r="B32" s="18"/>
      <c r="C32" s="18"/>
      <c r="D32" s="18"/>
      <c r="E32" s="18"/>
      <c r="F32" s="51">
        <v>0</v>
      </c>
      <c r="G32" s="51">
        <v>0</v>
      </c>
      <c r="H32" s="68">
        <v>0</v>
      </c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x14ac:dyDescent="0.25">
      <c r="A33" s="17" t="s">
        <v>30</v>
      </c>
      <c r="B33" s="18"/>
      <c r="C33" s="18"/>
      <c r="D33" s="18"/>
      <c r="E33" s="18"/>
      <c r="F33" s="51">
        <v>0</v>
      </c>
      <c r="G33" s="51">
        <v>0</v>
      </c>
      <c r="H33" s="68">
        <v>0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x14ac:dyDescent="0.25">
      <c r="A34" s="31" t="s">
        <v>31</v>
      </c>
      <c r="B34" s="32"/>
      <c r="C34" s="32"/>
      <c r="D34" s="32"/>
      <c r="E34" s="32"/>
      <c r="F34" s="19">
        <f>+F35+F36</f>
        <v>719537230</v>
      </c>
      <c r="G34" s="19">
        <f t="shared" ref="G34:H34" si="4">+G35+G36</f>
        <v>289247537</v>
      </c>
      <c r="H34" s="69">
        <f t="shared" si="4"/>
        <v>289247537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x14ac:dyDescent="0.25">
      <c r="A35" s="17" t="s">
        <v>32</v>
      </c>
      <c r="B35" s="18"/>
      <c r="C35" s="18"/>
      <c r="D35" s="18"/>
      <c r="E35" s="18"/>
      <c r="F35" s="22">
        <v>634151760</v>
      </c>
      <c r="G35" s="22">
        <v>201968936</v>
      </c>
      <c r="H35" s="49">
        <v>201968936</v>
      </c>
      <c r="AD35" s="21">
        <v>634151760</v>
      </c>
      <c r="AE35" s="21">
        <v>201968936</v>
      </c>
      <c r="AF35" s="21">
        <v>0</v>
      </c>
      <c r="AG35" s="21">
        <v>201968936</v>
      </c>
      <c r="AH35" s="21"/>
      <c r="AI35" s="21"/>
      <c r="AJ35" s="21"/>
      <c r="AK35" s="21"/>
      <c r="AL35" s="21"/>
      <c r="AM35" s="21"/>
      <c r="AN35" s="21"/>
    </row>
    <row r="36" spans="1:40" x14ac:dyDescent="0.25">
      <c r="A36" s="17" t="s">
        <v>33</v>
      </c>
      <c r="B36" s="18"/>
      <c r="C36" s="18"/>
      <c r="D36" s="18"/>
      <c r="E36" s="18"/>
      <c r="F36" s="22">
        <v>85385470</v>
      </c>
      <c r="G36" s="22">
        <v>87278601</v>
      </c>
      <c r="H36" s="49">
        <v>87278601</v>
      </c>
      <c r="AD36" s="25">
        <f>+AD35-F35</f>
        <v>0</v>
      </c>
      <c r="AE36" s="25">
        <f>+AE35-G35</f>
        <v>0</v>
      </c>
      <c r="AF36" s="25"/>
      <c r="AG36" s="25">
        <f>+AG35-H35</f>
        <v>0</v>
      </c>
      <c r="AH36" s="21"/>
      <c r="AI36" s="21"/>
      <c r="AJ36" s="21"/>
      <c r="AK36" s="21"/>
      <c r="AL36" s="21"/>
      <c r="AM36" s="21"/>
      <c r="AN36" s="21"/>
    </row>
    <row r="37" spans="1:40" ht="13.5" thickBot="1" x14ac:dyDescent="0.3">
      <c r="A37" s="63" t="s">
        <v>34</v>
      </c>
      <c r="B37" s="64"/>
      <c r="C37" s="64"/>
      <c r="D37" s="64"/>
      <c r="E37" s="64"/>
      <c r="F37" s="41">
        <f>+F31-F34</f>
        <v>-719537230</v>
      </c>
      <c r="G37" s="41">
        <f>+G31-G34</f>
        <v>-289247537</v>
      </c>
      <c r="H37" s="71">
        <f>+H31-H34</f>
        <v>-289247537</v>
      </c>
      <c r="AD37" s="25" t="e">
        <f>+#REF!-F36</f>
        <v>#REF!</v>
      </c>
      <c r="AE37" s="25" t="e">
        <f>+#REF!-G36</f>
        <v>#REF!</v>
      </c>
      <c r="AF37" s="25" t="e">
        <f>+#REF!-H36</f>
        <v>#REF!</v>
      </c>
      <c r="AG37" s="21"/>
      <c r="AH37" s="21"/>
      <c r="AI37" s="21"/>
      <c r="AJ37" s="21"/>
      <c r="AK37" s="21"/>
      <c r="AL37" s="21"/>
      <c r="AM37" s="21"/>
      <c r="AN37" s="21"/>
    </row>
    <row r="38" spans="1:40" ht="18" customHeight="1" thickBot="1" x14ac:dyDescent="0.3">
      <c r="A38" s="50"/>
      <c r="B38" s="50"/>
      <c r="C38" s="50"/>
      <c r="D38" s="50"/>
      <c r="E38" s="50"/>
      <c r="F38" s="15"/>
      <c r="G38" s="15"/>
      <c r="H38" s="16"/>
      <c r="AD38" s="25"/>
      <c r="AE38" s="25"/>
      <c r="AF38" s="25"/>
      <c r="AG38" s="21"/>
      <c r="AH38" s="21"/>
      <c r="AI38" s="21"/>
      <c r="AJ38" s="21"/>
      <c r="AK38" s="21"/>
      <c r="AL38" s="21"/>
      <c r="AM38" s="21"/>
      <c r="AN38" s="21"/>
    </row>
    <row r="39" spans="1:40" ht="14.45" customHeight="1" x14ac:dyDescent="0.25">
      <c r="A39" s="52" t="s">
        <v>21</v>
      </c>
      <c r="B39" s="53"/>
      <c r="C39" s="53"/>
      <c r="D39" s="53"/>
      <c r="E39" s="53"/>
      <c r="F39" s="3" t="s">
        <v>5</v>
      </c>
      <c r="G39" s="1" t="s">
        <v>6</v>
      </c>
      <c r="H39" s="4" t="s">
        <v>27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4.45" customHeight="1" thickBot="1" x14ac:dyDescent="0.3">
      <c r="A40" s="54"/>
      <c r="B40" s="55"/>
      <c r="C40" s="55"/>
      <c r="D40" s="55"/>
      <c r="E40" s="55"/>
      <c r="F40" s="7" t="s">
        <v>22</v>
      </c>
      <c r="G40" s="5"/>
      <c r="H40" s="8" t="s">
        <v>9</v>
      </c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5.6" customHeight="1" x14ac:dyDescent="0.25">
      <c r="A41" s="17" t="s">
        <v>35</v>
      </c>
      <c r="B41" s="18"/>
      <c r="C41" s="18"/>
      <c r="D41" s="18"/>
      <c r="E41" s="18"/>
      <c r="F41" s="61">
        <v>35863895804</v>
      </c>
      <c r="G41" s="61">
        <v>38115448039</v>
      </c>
      <c r="H41" s="61">
        <v>38115448039</v>
      </c>
      <c r="AD41" s="21">
        <v>35863895804</v>
      </c>
      <c r="AE41" s="21">
        <v>2251552235</v>
      </c>
      <c r="AF41" s="21">
        <v>38115448039</v>
      </c>
      <c r="AG41" s="21">
        <v>38115448039</v>
      </c>
      <c r="AH41" s="21"/>
      <c r="AI41" s="21"/>
      <c r="AJ41" s="21">
        <v>38115448039</v>
      </c>
      <c r="AK41" s="21"/>
      <c r="AL41" s="21">
        <v>2251552235</v>
      </c>
      <c r="AM41" s="21"/>
      <c r="AN41" s="21"/>
    </row>
    <row r="42" spans="1:40" ht="21.95" customHeight="1" x14ac:dyDescent="0.25">
      <c r="A42" s="17" t="s">
        <v>36</v>
      </c>
      <c r="B42" s="18"/>
      <c r="C42" s="18"/>
      <c r="D42" s="18"/>
      <c r="E42" s="18"/>
      <c r="F42" s="24">
        <f>+F43-F44</f>
        <v>-634151760</v>
      </c>
      <c r="G42" s="24">
        <f t="shared" ref="G42:H42" si="5">+G43-G44</f>
        <v>-201968936</v>
      </c>
      <c r="H42" s="24">
        <f t="shared" si="5"/>
        <v>-201968936</v>
      </c>
      <c r="AD42" s="56">
        <f>+AD41-F41</f>
        <v>0</v>
      </c>
      <c r="AE42" s="56">
        <f>+AF41-G41</f>
        <v>0</v>
      </c>
      <c r="AF42" s="57">
        <f>+H41-AF41</f>
        <v>0</v>
      </c>
      <c r="AG42" s="21"/>
      <c r="AH42" s="21"/>
      <c r="AI42" s="21"/>
      <c r="AJ42" s="21"/>
      <c r="AK42" s="21"/>
      <c r="AL42" s="21"/>
      <c r="AM42" s="21"/>
      <c r="AN42" s="21"/>
    </row>
    <row r="43" spans="1:40" ht="14.1" customHeight="1" x14ac:dyDescent="0.25">
      <c r="A43" s="17" t="s">
        <v>37</v>
      </c>
      <c r="B43" s="18"/>
      <c r="C43" s="18"/>
      <c r="D43" s="18"/>
      <c r="E43" s="18"/>
      <c r="F43" s="62">
        <v>0</v>
      </c>
      <c r="G43" s="62">
        <v>0</v>
      </c>
      <c r="H43" s="62">
        <v>0</v>
      </c>
      <c r="I43" s="58"/>
      <c r="AD43" s="59"/>
      <c r="AE43" s="59"/>
      <c r="AF43" s="59"/>
      <c r="AG43" s="21"/>
      <c r="AH43" s="21"/>
      <c r="AI43" s="21"/>
      <c r="AJ43" s="21"/>
      <c r="AK43" s="21"/>
      <c r="AL43" s="21"/>
      <c r="AM43" s="21"/>
      <c r="AN43" s="21"/>
    </row>
    <row r="44" spans="1:40" ht="14.1" customHeight="1" x14ac:dyDescent="0.25">
      <c r="A44" s="17" t="s">
        <v>38</v>
      </c>
      <c r="B44" s="18"/>
      <c r="C44" s="18"/>
      <c r="D44" s="18"/>
      <c r="E44" s="18"/>
      <c r="F44" s="24">
        <v>634151760</v>
      </c>
      <c r="G44" s="24">
        <v>201968936</v>
      </c>
      <c r="H44" s="24">
        <v>201968936</v>
      </c>
      <c r="I44" s="58"/>
      <c r="AD44" s="60">
        <v>634151760</v>
      </c>
      <c r="AE44" s="60">
        <v>-432182824</v>
      </c>
      <c r="AF44" s="21">
        <v>201968936</v>
      </c>
      <c r="AG44" s="21">
        <v>201968936</v>
      </c>
      <c r="AH44" s="21"/>
      <c r="AI44" s="21"/>
      <c r="AJ44" s="21">
        <v>201968936</v>
      </c>
      <c r="AK44" s="21"/>
      <c r="AL44" s="21">
        <v>0</v>
      </c>
      <c r="AM44" s="21"/>
      <c r="AN44" s="21"/>
    </row>
    <row r="45" spans="1:40" ht="14.1" customHeight="1" x14ac:dyDescent="0.25">
      <c r="A45" s="17" t="s">
        <v>39</v>
      </c>
      <c r="B45" s="18"/>
      <c r="C45" s="18"/>
      <c r="D45" s="18"/>
      <c r="E45" s="18"/>
      <c r="F45" s="24">
        <v>35229744044</v>
      </c>
      <c r="G45" s="24">
        <v>37208994149</v>
      </c>
      <c r="H45" s="24">
        <v>37208994149</v>
      </c>
      <c r="I45" s="58"/>
      <c r="AD45" s="59">
        <v>35229744044</v>
      </c>
      <c r="AE45" s="59">
        <v>37208994149</v>
      </c>
      <c r="AF45" s="59"/>
      <c r="AG45" s="21">
        <v>37208994149</v>
      </c>
      <c r="AH45" s="21"/>
      <c r="AI45" s="21"/>
      <c r="AJ45" s="21"/>
      <c r="AK45" s="21"/>
      <c r="AL45" s="21"/>
      <c r="AM45" s="21"/>
      <c r="AN45" s="21"/>
    </row>
    <row r="46" spans="1:40" ht="14.1" customHeight="1" x14ac:dyDescent="0.25">
      <c r="A46" s="17" t="s">
        <v>40</v>
      </c>
      <c r="B46" s="18"/>
      <c r="C46" s="18"/>
      <c r="D46" s="18"/>
      <c r="E46" s="18"/>
      <c r="F46" s="62">
        <v>0</v>
      </c>
      <c r="G46" s="9">
        <v>479519612</v>
      </c>
      <c r="H46" s="9">
        <v>479519612</v>
      </c>
      <c r="I46" s="58"/>
      <c r="AD46" s="60"/>
      <c r="AE46" s="60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4.1" customHeight="1" x14ac:dyDescent="0.25">
      <c r="A47" s="31" t="s">
        <v>41</v>
      </c>
      <c r="B47" s="32"/>
      <c r="C47" s="32"/>
      <c r="D47" s="32"/>
      <c r="E47" s="32"/>
      <c r="F47" s="33">
        <f>+F41+F42-F45+F46</f>
        <v>0</v>
      </c>
      <c r="G47" s="33">
        <f>+G41+G42-G45+G46</f>
        <v>1184004566</v>
      </c>
      <c r="H47" s="33">
        <f>+H41+H42-H45+H46</f>
        <v>1184004566</v>
      </c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24.6" customHeight="1" thickBot="1" x14ac:dyDescent="0.3">
      <c r="A48" s="31" t="s">
        <v>42</v>
      </c>
      <c r="B48" s="32"/>
      <c r="C48" s="32"/>
      <c r="D48" s="32"/>
      <c r="E48" s="32"/>
      <c r="F48" s="42">
        <f>+F47-F42</f>
        <v>634151760</v>
      </c>
      <c r="G48" s="42">
        <f>+G47-G42</f>
        <v>1385973502</v>
      </c>
      <c r="H48" s="42">
        <f>+H47-H42</f>
        <v>1385973502</v>
      </c>
      <c r="AD48" s="21"/>
      <c r="AE48" s="25"/>
      <c r="AF48" s="25"/>
      <c r="AG48" s="21"/>
      <c r="AH48" s="21"/>
      <c r="AI48" s="21"/>
      <c r="AJ48" s="21"/>
      <c r="AK48" s="21"/>
      <c r="AL48" s="21"/>
      <c r="AM48" s="21"/>
      <c r="AN48" s="21"/>
    </row>
    <row r="49" spans="1:40" ht="14.1" customHeight="1" thickBot="1" x14ac:dyDescent="0.3">
      <c r="A49" s="43"/>
      <c r="B49" s="43"/>
      <c r="C49" s="43"/>
      <c r="D49" s="43"/>
      <c r="E49" s="43"/>
      <c r="F49" s="44"/>
      <c r="G49" s="44"/>
      <c r="H49" s="16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4.1" customHeight="1" x14ac:dyDescent="0.25">
      <c r="A50" s="1" t="s">
        <v>21</v>
      </c>
      <c r="B50" s="2"/>
      <c r="C50" s="2"/>
      <c r="D50" s="2"/>
      <c r="E50" s="2"/>
      <c r="F50" s="3" t="s">
        <v>5</v>
      </c>
      <c r="G50" s="1" t="s">
        <v>6</v>
      </c>
      <c r="H50" s="4" t="s">
        <v>27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4.1" customHeight="1" thickBot="1" x14ac:dyDescent="0.3">
      <c r="A51" s="5"/>
      <c r="B51" s="6"/>
      <c r="C51" s="6"/>
      <c r="D51" s="6"/>
      <c r="E51" s="6"/>
      <c r="F51" s="7" t="s">
        <v>22</v>
      </c>
      <c r="G51" s="5"/>
      <c r="H51" s="8" t="s">
        <v>9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4.1" customHeight="1" x14ac:dyDescent="0.25">
      <c r="A52" s="17" t="s">
        <v>43</v>
      </c>
      <c r="B52" s="18"/>
      <c r="C52" s="18"/>
      <c r="D52" s="18"/>
      <c r="E52" s="18"/>
      <c r="F52" s="61">
        <v>28739229373</v>
      </c>
      <c r="G52" s="61">
        <v>29159275388</v>
      </c>
      <c r="H52" s="61">
        <v>29159275388</v>
      </c>
      <c r="AD52" s="21">
        <v>28739229373</v>
      </c>
      <c r="AE52" s="21">
        <v>29159275388</v>
      </c>
      <c r="AF52" s="21">
        <v>29159275388</v>
      </c>
      <c r="AG52" s="21"/>
      <c r="AH52" s="21"/>
      <c r="AI52" s="21"/>
      <c r="AJ52" s="21"/>
      <c r="AK52" s="21"/>
      <c r="AL52" s="21"/>
      <c r="AM52" s="21"/>
      <c r="AN52" s="21"/>
    </row>
    <row r="53" spans="1:40" ht="22.5" customHeight="1" x14ac:dyDescent="0.25">
      <c r="A53" s="17" t="s">
        <v>44</v>
      </c>
      <c r="B53" s="18"/>
      <c r="C53" s="18"/>
      <c r="D53" s="18"/>
      <c r="E53" s="18"/>
      <c r="F53" s="24">
        <f>+F54-F55</f>
        <v>-85385470</v>
      </c>
      <c r="G53" s="24">
        <f t="shared" ref="G53:H53" si="6">+G54-G55</f>
        <v>-87278601</v>
      </c>
      <c r="H53" s="24">
        <f t="shared" si="6"/>
        <v>-87278601</v>
      </c>
      <c r="AD53" s="25"/>
      <c r="AE53" s="25"/>
      <c r="AF53" s="25"/>
      <c r="AG53" s="57"/>
      <c r="AH53" s="21"/>
      <c r="AI53" s="21"/>
      <c r="AJ53" s="21"/>
      <c r="AK53" s="21"/>
      <c r="AL53" s="21"/>
      <c r="AM53" s="21"/>
      <c r="AN53" s="21"/>
    </row>
    <row r="54" spans="1:40" ht="14.1" customHeight="1" x14ac:dyDescent="0.25">
      <c r="A54" s="17" t="s">
        <v>45</v>
      </c>
      <c r="B54" s="18"/>
      <c r="C54" s="18"/>
      <c r="D54" s="18"/>
      <c r="E54" s="18"/>
      <c r="F54" s="62">
        <v>0</v>
      </c>
      <c r="G54" s="62">
        <v>0</v>
      </c>
      <c r="H54" s="62">
        <v>0</v>
      </c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4.1" customHeight="1" x14ac:dyDescent="0.25">
      <c r="A55" s="17" t="s">
        <v>46</v>
      </c>
      <c r="B55" s="18"/>
      <c r="C55" s="18"/>
      <c r="D55" s="18"/>
      <c r="E55" s="18"/>
      <c r="F55" s="24">
        <v>85385470</v>
      </c>
      <c r="G55" s="24">
        <v>87278601</v>
      </c>
      <c r="H55" s="24">
        <v>87278601</v>
      </c>
      <c r="AD55" s="21"/>
      <c r="AE55" s="25">
        <f>+AE52-G52</f>
        <v>0</v>
      </c>
      <c r="AF55" s="25">
        <f>+AF52-H52</f>
        <v>0</v>
      </c>
      <c r="AG55" s="21"/>
      <c r="AH55" s="21"/>
      <c r="AI55" s="21"/>
      <c r="AJ55" s="21"/>
      <c r="AK55" s="21"/>
      <c r="AL55" s="21"/>
      <c r="AM55" s="21"/>
      <c r="AN55" s="21"/>
    </row>
    <row r="56" spans="1:40" ht="14.1" customHeight="1" x14ac:dyDescent="0.25">
      <c r="A56" s="17" t="s">
        <v>47</v>
      </c>
      <c r="B56" s="18"/>
      <c r="C56" s="18"/>
      <c r="D56" s="18"/>
      <c r="E56" s="18"/>
      <c r="F56" s="24">
        <v>28653843903</v>
      </c>
      <c r="G56" s="24">
        <v>29411805354</v>
      </c>
      <c r="H56" s="24">
        <v>29411805354</v>
      </c>
      <c r="AD56" s="21">
        <v>28739229373</v>
      </c>
      <c r="AE56" s="21">
        <v>29499083954</v>
      </c>
      <c r="AF56" s="21">
        <v>29499083954</v>
      </c>
      <c r="AG56" s="21"/>
      <c r="AH56" s="21"/>
      <c r="AI56" s="21"/>
      <c r="AJ56" s="21">
        <v>29499083954</v>
      </c>
      <c r="AK56" s="21"/>
      <c r="AL56" s="21"/>
      <c r="AM56" s="21"/>
      <c r="AN56" s="21"/>
    </row>
    <row r="57" spans="1:40" ht="14.1" customHeight="1" x14ac:dyDescent="0.25">
      <c r="A57" s="17" t="s">
        <v>48</v>
      </c>
      <c r="B57" s="18"/>
      <c r="C57" s="18"/>
      <c r="D57" s="18"/>
      <c r="E57" s="18"/>
      <c r="F57" s="62">
        <v>0</v>
      </c>
      <c r="G57" s="12">
        <v>877157599.82000005</v>
      </c>
      <c r="H57" s="12">
        <v>877157599.82000005</v>
      </c>
      <c r="AD57" s="25">
        <f>+AD56-F56</f>
        <v>85385470</v>
      </c>
      <c r="AE57" s="25">
        <f>+AE56-G56</f>
        <v>87278600</v>
      </c>
      <c r="AF57" s="25">
        <f>+AF56-H56</f>
        <v>87278600</v>
      </c>
      <c r="AG57" s="25"/>
      <c r="AH57" s="21"/>
      <c r="AI57" s="21"/>
      <c r="AJ57" s="21"/>
      <c r="AK57" s="21"/>
      <c r="AL57" s="21"/>
      <c r="AM57" s="21"/>
      <c r="AN57" s="21"/>
    </row>
    <row r="58" spans="1:40" ht="14.1" customHeight="1" x14ac:dyDescent="0.25">
      <c r="A58" s="31" t="s">
        <v>49</v>
      </c>
      <c r="B58" s="32"/>
      <c r="C58" s="32"/>
      <c r="D58" s="32"/>
      <c r="E58" s="32"/>
      <c r="F58" s="33">
        <f>+F52+F53-F56+F57</f>
        <v>0</v>
      </c>
      <c r="G58" s="33">
        <f>G52+G53-G56+G57</f>
        <v>537349032.82000005</v>
      </c>
      <c r="H58" s="33">
        <f>H52+H53-H56+H57</f>
        <v>537349032.82000005</v>
      </c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ht="29.45" customHeight="1" thickBot="1" x14ac:dyDescent="0.3">
      <c r="A59" s="63" t="s">
        <v>50</v>
      </c>
      <c r="B59" s="64"/>
      <c r="C59" s="64"/>
      <c r="D59" s="64"/>
      <c r="E59" s="64"/>
      <c r="F59" s="42">
        <f>+F58-F53</f>
        <v>85385470</v>
      </c>
      <c r="G59" s="42">
        <f>+G58-G53</f>
        <v>624627633.82000005</v>
      </c>
      <c r="H59" s="42">
        <f>+H58-H53</f>
        <v>624627633.82000005</v>
      </c>
      <c r="AD59" s="65"/>
      <c r="AE59" s="65"/>
      <c r="AF59" s="65"/>
      <c r="AG59" s="25"/>
      <c r="AH59" s="21"/>
      <c r="AI59" s="21"/>
      <c r="AJ59" s="21"/>
      <c r="AK59" s="21"/>
      <c r="AL59" s="21"/>
      <c r="AM59" s="21"/>
      <c r="AN59" s="21"/>
    </row>
    <row r="60" spans="1:40" x14ac:dyDescent="0.25">
      <c r="AD60" s="25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x14ac:dyDescent="0.25">
      <c r="G61" s="66"/>
      <c r="H61" s="66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x14ac:dyDescent="0.25">
      <c r="AD62" s="25"/>
      <c r="AE62" s="25"/>
      <c r="AF62" s="25"/>
      <c r="AG62" s="21"/>
      <c r="AH62" s="21"/>
      <c r="AI62" s="21"/>
      <c r="AJ62" s="21"/>
      <c r="AK62" s="21"/>
      <c r="AL62" s="21"/>
      <c r="AM62" s="21"/>
      <c r="AN62" s="21"/>
    </row>
    <row r="63" spans="1:40" x14ac:dyDescent="0.25">
      <c r="G63" s="66"/>
      <c r="H63" s="66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x14ac:dyDescent="0.25"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30:40" x14ac:dyDescent="0.25"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30:40" x14ac:dyDescent="0.25"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30:40" x14ac:dyDescent="0.25"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30:40" x14ac:dyDescent="0.25"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30:40" x14ac:dyDescent="0.25"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30:40" x14ac:dyDescent="0.25"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30:40" x14ac:dyDescent="0.25"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30:40" x14ac:dyDescent="0.25"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30:40" x14ac:dyDescent="0.25"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30:40" x14ac:dyDescent="0.25"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30:40" x14ac:dyDescent="0.25"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30:40" x14ac:dyDescent="0.25"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30:40" x14ac:dyDescent="0.25"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30:40" x14ac:dyDescent="0.25"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30:40" x14ac:dyDescent="0.25"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30:40" x14ac:dyDescent="0.25"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30:40" x14ac:dyDescent="0.25"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30:40" x14ac:dyDescent="0.25"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30:40" x14ac:dyDescent="0.25"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30:40" x14ac:dyDescent="0.25"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5" spans="30:40" x14ac:dyDescent="0.25"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 spans="30:40" x14ac:dyDescent="0.25"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30:40" x14ac:dyDescent="0.25"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30:40" x14ac:dyDescent="0.25"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30:40" x14ac:dyDescent="0.25"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30:40" x14ac:dyDescent="0.25"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30:40" x14ac:dyDescent="0.25"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30:40" x14ac:dyDescent="0.25"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30:40" x14ac:dyDescent="0.25"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30:40" x14ac:dyDescent="0.25"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30:40" x14ac:dyDescent="0.25"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30:40" x14ac:dyDescent="0.25"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30:40" x14ac:dyDescent="0.25"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 spans="30:40" x14ac:dyDescent="0.25"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30:40" x14ac:dyDescent="0.25"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30:40" x14ac:dyDescent="0.25"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30:40" x14ac:dyDescent="0.25"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 spans="30:40" x14ac:dyDescent="0.25"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 spans="30:40" x14ac:dyDescent="0.25"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30:40" x14ac:dyDescent="0.25"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30:40" x14ac:dyDescent="0.25"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30:40" x14ac:dyDescent="0.25"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30:40" x14ac:dyDescent="0.25"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30:40" x14ac:dyDescent="0.25"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30:40" x14ac:dyDescent="0.25"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30:40" x14ac:dyDescent="0.25"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30:40" x14ac:dyDescent="0.25"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30:40" x14ac:dyDescent="0.25"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</row>
    <row r="113" spans="30:40" x14ac:dyDescent="0.25"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</row>
    <row r="114" spans="30:40" x14ac:dyDescent="0.25"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</row>
  </sheetData>
  <mergeCells count="63">
    <mergeCell ref="A1:H1"/>
    <mergeCell ref="A2:H2"/>
    <mergeCell ref="A3:H3"/>
    <mergeCell ref="A4:H4"/>
    <mergeCell ref="G50:G51"/>
    <mergeCell ref="A52:E52"/>
    <mergeCell ref="A53:E53"/>
    <mergeCell ref="A54:E54"/>
    <mergeCell ref="A55:E55"/>
    <mergeCell ref="A56:E56"/>
    <mergeCell ref="A57:E57"/>
    <mergeCell ref="A58:E58"/>
    <mergeCell ref="A59:E59"/>
    <mergeCell ref="A45:E45"/>
    <mergeCell ref="A46:E46"/>
    <mergeCell ref="A47:E47"/>
    <mergeCell ref="A48:E48"/>
    <mergeCell ref="A49:E49"/>
    <mergeCell ref="A50:E51"/>
    <mergeCell ref="G39:G40"/>
    <mergeCell ref="A41:E41"/>
    <mergeCell ref="A42:E42"/>
    <mergeCell ref="A43:E43"/>
    <mergeCell ref="A44:E44"/>
    <mergeCell ref="A36:E36"/>
    <mergeCell ref="A37:E37"/>
    <mergeCell ref="A38:E38"/>
    <mergeCell ref="A39:E40"/>
    <mergeCell ref="A35:E35"/>
    <mergeCell ref="A26:E26"/>
    <mergeCell ref="A27:E27"/>
    <mergeCell ref="A28:E28"/>
    <mergeCell ref="A29:E30"/>
    <mergeCell ref="A31:E31"/>
    <mergeCell ref="A32:E32"/>
    <mergeCell ref="A33:E33"/>
    <mergeCell ref="A34:E34"/>
    <mergeCell ref="G29:G30"/>
    <mergeCell ref="A22:E22"/>
    <mergeCell ref="A23:E23"/>
    <mergeCell ref="A24:E24"/>
    <mergeCell ref="A25:E25"/>
    <mergeCell ref="A21:E2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11:E11"/>
    <mergeCell ref="A7:E8"/>
    <mergeCell ref="G7:G8"/>
    <mergeCell ref="A9:E9"/>
    <mergeCell ref="A10:E10"/>
    <mergeCell ref="AL11:AL12"/>
    <mergeCell ref="AD11:AD12"/>
    <mergeCell ref="AE11:AE12"/>
    <mergeCell ref="AF11:AF12"/>
    <mergeCell ref="AG11:AI12"/>
    <mergeCell ref="AJ11:AK1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XXGET_GL_Evolución_22_Balan (2</vt:lpstr>
      <vt:lpstr>'XXGET_GL_Evolución_22_Balan (2'!Área_de_impresión</vt:lpstr>
      <vt:lpstr>'XXGET_GL_Evolución_22_Balan (2'!Títulos_a_imprimir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Luis Chavez Robles</dc:creator>
  <cp:lastModifiedBy>Gerardo Garcia Reyes</cp:lastModifiedBy>
  <cp:lastPrinted>2025-02-18T22:52:07Z</cp:lastPrinted>
  <dcterms:created xsi:type="dcterms:W3CDTF">2025-02-13T18:12:52Z</dcterms:created>
  <dcterms:modified xsi:type="dcterms:W3CDTF">2025-02-18T22:53:21Z</dcterms:modified>
</cp:coreProperties>
</file>